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按准考证号排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<sst xmlns="http://schemas.openxmlformats.org/spreadsheetml/2006/main" count="95" uniqueCount="65">
  <si>
    <t>附件</t>
  </si>
  <si>
    <t>广西壮族自治区卫生健康对外交流合作中心2025年下半年事业单位公开招聘工作人员考试总成绩及考察人选名单</t>
  </si>
  <si>
    <t>序号</t>
  </si>
  <si>
    <t>姓名</t>
  </si>
  <si>
    <t>性别</t>
  </si>
  <si>
    <t>民族</t>
  </si>
  <si>
    <t>准考证号</t>
  </si>
  <si>
    <t>招聘单位主管部门</t>
  </si>
  <si>
    <t>用人单位</t>
  </si>
  <si>
    <t>报考岗位名称</t>
  </si>
  <si>
    <t>报考岗位代码</t>
  </si>
  <si>
    <t>岗位招聘人数</t>
  </si>
  <si>
    <t>职业能力倾向测验成绩</t>
  </si>
  <si>
    <t>综合应用能力成绩</t>
  </si>
  <si>
    <t>笔试总成绩（职业能力倾向测验成绩+综合应用能力成绩）</t>
  </si>
  <si>
    <t>面试总成绩</t>
  </si>
  <si>
    <t>考试总成绩</t>
  </si>
  <si>
    <t>总成绩排名</t>
  </si>
  <si>
    <t>是否进入考察</t>
  </si>
  <si>
    <t>公共结构化面试成绩</t>
  </si>
  <si>
    <t>专业能力测试成绩</t>
  </si>
  <si>
    <t>合计</t>
  </si>
  <si>
    <t>1</t>
  </si>
  <si>
    <t>黄少玉</t>
  </si>
  <si>
    <t>女</t>
  </si>
  <si>
    <t>汉族</t>
  </si>
  <si>
    <t>1145151106905</t>
  </si>
  <si>
    <t>广西壮族自治区卫生健康委员会</t>
  </si>
  <si>
    <t>广西壮族自治区卫生健康对外交流合作中心</t>
  </si>
  <si>
    <t>翻译岗一</t>
  </si>
  <si>
    <t>451500418</t>
  </si>
  <si>
    <t>2</t>
  </si>
  <si>
    <t>徐于程</t>
  </si>
  <si>
    <t>男</t>
  </si>
  <si>
    <t>1145151108720</t>
  </si>
  <si>
    <t>3</t>
  </si>
  <si>
    <t>周炀炀</t>
  </si>
  <si>
    <t>壮族</t>
  </si>
  <si>
    <t>1145151116020</t>
  </si>
  <si>
    <t>是</t>
  </si>
  <si>
    <t>4</t>
  </si>
  <si>
    <t>伍思静</t>
  </si>
  <si>
    <t>1145151108414</t>
  </si>
  <si>
    <t>翻译岗二</t>
  </si>
  <si>
    <t>451500419</t>
  </si>
  <si>
    <t>5</t>
  </si>
  <si>
    <t>莫群娟</t>
  </si>
  <si>
    <t>1145151111211</t>
  </si>
  <si>
    <t>6</t>
  </si>
  <si>
    <t>黄萍</t>
  </si>
  <si>
    <t>1145151113215</t>
  </si>
  <si>
    <t>缺考</t>
  </si>
  <si>
    <t>7</t>
  </si>
  <si>
    <t>韦丽丹</t>
  </si>
  <si>
    <t>1145151104301</t>
  </si>
  <si>
    <t>财务岗</t>
  </si>
  <si>
    <t>451500420</t>
  </si>
  <si>
    <t>/</t>
  </si>
  <si>
    <t>8</t>
  </si>
  <si>
    <t>李何英</t>
  </si>
  <si>
    <t>1145151113013</t>
  </si>
  <si>
    <t>9</t>
  </si>
  <si>
    <t>孔祥婷</t>
  </si>
  <si>
    <t>1145151113607</t>
  </si>
  <si>
    <t>备注： 
 一、面试成绩计算
（1）无专业能力测试岗位的面试成绩＝结构化面试或试讲、实操等成绩；
（2）有专业能力测试岗位的面试成绩＝结构化面试或试讲、实操等成绩×50%＋专业能力测试成绩×50%。
二、考试总成绩
1．有笔试岗位的考试总成绩=[（职业能力倾向测验成绩+综合应用能力成绩）÷3]×50%+面试成绩×50%；
2．无笔试岗位的考试总成绩=面试成绩。
各项成绩计算均保留小数点后两位，尾数四舍五入。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</si>
</sst>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49" fontId="0" fillId="0" borderId="2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"/>
  <sheetViews>
    <sheetView tabSelected="1" workbookViewId="0">
      <selection activeCell="V1" sqref="V1"/>
    </sheetView>
  </sheetViews>
  <sheetFormatPr defaultColWidth="9" defaultRowHeight="13.5"/>
  <cols>
    <col min="1" max="1" width="5.25" style="1" customWidth="1"/>
    <col min="2" max="2" width="9" style="2"/>
    <col min="3" max="3" width="5" style="2" customWidth="1"/>
    <col min="4" max="4" width="6.875" style="2" customWidth="1"/>
    <col min="5" max="5" width="15.125" style="2" customWidth="1"/>
    <col min="6" max="8" width="9" style="2" customWidth="1"/>
    <col min="9" max="9" width="13.375" style="2" customWidth="1"/>
    <col min="10" max="10" width="9" style="2" customWidth="1"/>
    <col min="11" max="16" width="9" style="2"/>
    <col min="17" max="17" width="14.25" style="2" customWidth="1"/>
    <col min="18" max="18" width="10.75" style="2" customWidth="1"/>
    <col min="19" max="16384" width="9" style="2"/>
  </cols>
  <sheetData>
    <row r="1" ht="40" customHeight="1" spans="1:19">
      <c r="A1" s="3" t="s">
        <v>0</v>
      </c>
      <c r="B1" s="3"/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51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/>
      <c r="P3" s="6"/>
      <c r="Q3" s="6" t="s">
        <v>16</v>
      </c>
      <c r="R3" s="6" t="s">
        <v>17</v>
      </c>
      <c r="S3" s="6" t="s">
        <v>18</v>
      </c>
    </row>
    <row r="4" s="1" customFormat="1" ht="66" customHeight="1" spans="1:19">
      <c r="A4" s="7"/>
      <c r="B4" s="7"/>
      <c r="C4" s="7"/>
      <c r="D4" s="7"/>
      <c r="E4" s="7"/>
      <c r="F4" s="7"/>
      <c r="G4" s="7"/>
      <c r="H4" s="7"/>
      <c r="I4" s="7"/>
      <c r="J4" s="6"/>
      <c r="K4" s="6"/>
      <c r="L4" s="6"/>
      <c r="M4" s="6"/>
      <c r="N4" s="6" t="s">
        <v>19</v>
      </c>
      <c r="O4" s="6" t="s">
        <v>20</v>
      </c>
      <c r="P4" s="6" t="s">
        <v>21</v>
      </c>
      <c r="Q4" s="6"/>
      <c r="R4" s="6"/>
      <c r="S4" s="6"/>
    </row>
    <row r="5" s="1" customFormat="1" ht="27" customHeight="1" spans="1:19">
      <c r="A5" s="8" t="s">
        <v>22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8" t="s">
        <v>30</v>
      </c>
      <c r="J5" s="8" t="s">
        <v>22</v>
      </c>
      <c r="K5" s="9">
        <v>78</v>
      </c>
      <c r="L5" s="9">
        <v>119</v>
      </c>
      <c r="M5" s="9">
        <f t="shared" ref="M5:M10" si="0">K5+L5</f>
        <v>197</v>
      </c>
      <c r="N5" s="9">
        <v>82.4</v>
      </c>
      <c r="O5" s="9">
        <v>69.94</v>
      </c>
      <c r="P5" s="9">
        <f t="shared" ref="P5:P10" si="1">ROUND((N5*50%)+(O5*50%),2)</f>
        <v>76.17</v>
      </c>
      <c r="Q5" s="9">
        <f t="shared" ref="Q5:Q10" si="2">ROUND(((M5/3)*50%)+(P5*50%),2)</f>
        <v>70.92</v>
      </c>
      <c r="R5" s="8" t="s">
        <v>31</v>
      </c>
      <c r="S5" s="8"/>
    </row>
    <row r="6" s="1" customFormat="1" ht="27" customHeight="1" spans="1:19">
      <c r="A6" s="8" t="s">
        <v>31</v>
      </c>
      <c r="B6" s="8" t="s">
        <v>32</v>
      </c>
      <c r="C6" s="8" t="s">
        <v>33</v>
      </c>
      <c r="D6" s="8" t="s">
        <v>25</v>
      </c>
      <c r="E6" s="8" t="s">
        <v>34</v>
      </c>
      <c r="F6" s="8"/>
      <c r="G6" s="8"/>
      <c r="H6" s="8"/>
      <c r="I6" s="8"/>
      <c r="J6" s="8"/>
      <c r="K6" s="9">
        <v>95</v>
      </c>
      <c r="L6" s="9">
        <v>98.5</v>
      </c>
      <c r="M6" s="9">
        <f t="shared" si="0"/>
        <v>193.5</v>
      </c>
      <c r="N6" s="9">
        <v>76.6</v>
      </c>
      <c r="O6" s="9">
        <v>71.6</v>
      </c>
      <c r="P6" s="9">
        <f t="shared" si="1"/>
        <v>74.1</v>
      </c>
      <c r="Q6" s="9">
        <f t="shared" si="2"/>
        <v>69.3</v>
      </c>
      <c r="R6" s="8" t="s">
        <v>35</v>
      </c>
      <c r="S6" s="8"/>
    </row>
    <row r="7" s="1" customFormat="1" ht="27" customHeight="1" spans="1:19">
      <c r="A7" s="8" t="s">
        <v>35</v>
      </c>
      <c r="B7" s="8" t="s">
        <v>36</v>
      </c>
      <c r="C7" s="8" t="s">
        <v>24</v>
      </c>
      <c r="D7" s="8" t="s">
        <v>37</v>
      </c>
      <c r="E7" s="8" t="s">
        <v>38</v>
      </c>
      <c r="F7" s="8"/>
      <c r="G7" s="8"/>
      <c r="H7" s="8"/>
      <c r="I7" s="8"/>
      <c r="J7" s="8"/>
      <c r="K7" s="9">
        <v>96</v>
      </c>
      <c r="L7" s="9">
        <v>103</v>
      </c>
      <c r="M7" s="9">
        <f t="shared" si="0"/>
        <v>199</v>
      </c>
      <c r="N7" s="9">
        <v>76.4</v>
      </c>
      <c r="O7" s="9">
        <v>80.52</v>
      </c>
      <c r="P7" s="9">
        <f t="shared" si="1"/>
        <v>78.46</v>
      </c>
      <c r="Q7" s="9">
        <f t="shared" si="2"/>
        <v>72.4</v>
      </c>
      <c r="R7" s="8" t="s">
        <v>22</v>
      </c>
      <c r="S7" s="8" t="s">
        <v>39</v>
      </c>
    </row>
    <row r="8" s="1" customFormat="1" ht="27" customHeight="1" spans="1:19">
      <c r="A8" s="8" t="s">
        <v>40</v>
      </c>
      <c r="B8" s="8" t="s">
        <v>41</v>
      </c>
      <c r="C8" s="8" t="s">
        <v>24</v>
      </c>
      <c r="D8" s="8" t="s">
        <v>37</v>
      </c>
      <c r="E8" s="8" t="s">
        <v>42</v>
      </c>
      <c r="F8" s="8"/>
      <c r="G8" s="8"/>
      <c r="H8" s="8" t="s">
        <v>43</v>
      </c>
      <c r="I8" s="8" t="s">
        <v>44</v>
      </c>
      <c r="J8" s="8" t="s">
        <v>22</v>
      </c>
      <c r="K8" s="9">
        <v>104</v>
      </c>
      <c r="L8" s="9">
        <v>107</v>
      </c>
      <c r="M8" s="9">
        <f t="shared" si="0"/>
        <v>211</v>
      </c>
      <c r="N8" s="9">
        <v>81.4</v>
      </c>
      <c r="O8" s="9">
        <v>85.3</v>
      </c>
      <c r="P8" s="9">
        <f t="shared" si="1"/>
        <v>83.35</v>
      </c>
      <c r="Q8" s="9">
        <f t="shared" si="2"/>
        <v>76.84</v>
      </c>
      <c r="R8" s="8" t="s">
        <v>31</v>
      </c>
      <c r="S8" s="8"/>
    </row>
    <row r="9" s="1" customFormat="1" ht="27" customHeight="1" spans="1:19">
      <c r="A9" s="8" t="s">
        <v>45</v>
      </c>
      <c r="B9" s="8" t="s">
        <v>46</v>
      </c>
      <c r="C9" s="8" t="s">
        <v>24</v>
      </c>
      <c r="D9" s="8" t="s">
        <v>25</v>
      </c>
      <c r="E9" s="8" t="s">
        <v>47</v>
      </c>
      <c r="F9" s="8"/>
      <c r="G9" s="8"/>
      <c r="H9" s="8"/>
      <c r="I9" s="8"/>
      <c r="J9" s="8"/>
      <c r="K9" s="9">
        <v>117.5</v>
      </c>
      <c r="L9" s="9">
        <v>111</v>
      </c>
      <c r="M9" s="9">
        <f t="shared" si="0"/>
        <v>228.5</v>
      </c>
      <c r="N9" s="9">
        <v>78</v>
      </c>
      <c r="O9" s="9">
        <v>83.1</v>
      </c>
      <c r="P9" s="9">
        <f t="shared" si="1"/>
        <v>80.55</v>
      </c>
      <c r="Q9" s="9">
        <f t="shared" si="2"/>
        <v>78.36</v>
      </c>
      <c r="R9" s="8" t="s">
        <v>22</v>
      </c>
      <c r="S9" s="8" t="s">
        <v>39</v>
      </c>
    </row>
    <row r="10" s="1" customFormat="1" ht="27" customHeight="1" spans="1:19">
      <c r="A10" s="8" t="s">
        <v>48</v>
      </c>
      <c r="B10" s="8" t="s">
        <v>49</v>
      </c>
      <c r="C10" s="8" t="s">
        <v>24</v>
      </c>
      <c r="D10" s="8" t="s">
        <v>37</v>
      </c>
      <c r="E10" s="8" t="s">
        <v>50</v>
      </c>
      <c r="F10" s="8"/>
      <c r="G10" s="8"/>
      <c r="H10" s="8"/>
      <c r="I10" s="8"/>
      <c r="J10" s="8"/>
      <c r="K10" s="9">
        <v>97.5</v>
      </c>
      <c r="L10" s="9">
        <v>118</v>
      </c>
      <c r="M10" s="9">
        <f t="shared" si="0"/>
        <v>215.5</v>
      </c>
      <c r="N10" s="9">
        <v>68.4</v>
      </c>
      <c r="O10" s="9" t="s">
        <v>51</v>
      </c>
      <c r="P10" s="9">
        <f>ROUND((N10*50%)+(0*50%),2)</f>
        <v>34.2</v>
      </c>
      <c r="Q10" s="9">
        <f t="shared" si="2"/>
        <v>53.02</v>
      </c>
      <c r="R10" s="8" t="s">
        <v>35</v>
      </c>
      <c r="S10" s="8"/>
    </row>
    <row r="11" s="1" customFormat="1" ht="27" customHeight="1" spans="1:19">
      <c r="A11" s="8" t="s">
        <v>52</v>
      </c>
      <c r="B11" s="8" t="s">
        <v>53</v>
      </c>
      <c r="C11" s="8" t="s">
        <v>24</v>
      </c>
      <c r="D11" s="8" t="s">
        <v>37</v>
      </c>
      <c r="E11" s="12" t="s">
        <v>54</v>
      </c>
      <c r="F11" s="8"/>
      <c r="G11" s="8"/>
      <c r="H11" s="8" t="s">
        <v>55</v>
      </c>
      <c r="I11" s="8" t="s">
        <v>56</v>
      </c>
      <c r="J11" s="8" t="s">
        <v>22</v>
      </c>
      <c r="K11" s="9">
        <v>100.5</v>
      </c>
      <c r="L11" s="9">
        <v>95</v>
      </c>
      <c r="M11" s="9">
        <f>K11+L11</f>
        <v>195.5</v>
      </c>
      <c r="N11" s="9">
        <v>75.4</v>
      </c>
      <c r="O11" s="9" t="s">
        <v>57</v>
      </c>
      <c r="P11" s="9">
        <f>ROUND(N11,2)</f>
        <v>75.4</v>
      </c>
      <c r="Q11" s="9">
        <f>ROUND(((M11/3)*50%)+(P11*50%),2)</f>
        <v>70.28</v>
      </c>
      <c r="R11" s="8" t="s">
        <v>35</v>
      </c>
      <c r="S11" s="8"/>
    </row>
    <row r="12" s="1" customFormat="1" ht="27" customHeight="1" spans="1:19">
      <c r="A12" s="8" t="s">
        <v>58</v>
      </c>
      <c r="B12" s="8" t="s">
        <v>59</v>
      </c>
      <c r="C12" s="8" t="s">
        <v>24</v>
      </c>
      <c r="D12" s="8" t="s">
        <v>25</v>
      </c>
      <c r="E12" s="12" t="s">
        <v>60</v>
      </c>
      <c r="F12" s="8"/>
      <c r="G12" s="8"/>
      <c r="H12" s="8"/>
      <c r="I12" s="8"/>
      <c r="J12" s="8"/>
      <c r="K12" s="9">
        <v>83</v>
      </c>
      <c r="L12" s="9">
        <v>118</v>
      </c>
      <c r="M12" s="9">
        <f>K12+L12</f>
        <v>201</v>
      </c>
      <c r="N12" s="9">
        <v>81</v>
      </c>
      <c r="O12" s="9" t="s">
        <v>57</v>
      </c>
      <c r="P12" s="9">
        <f>ROUND(N12,2)</f>
        <v>81</v>
      </c>
      <c r="Q12" s="9">
        <f>ROUND(((M12/3)*50%)+(P12*50%),2)</f>
        <v>74</v>
      </c>
      <c r="R12" s="8" t="s">
        <v>31</v>
      </c>
      <c r="S12" s="8"/>
    </row>
    <row r="13" s="1" customFormat="1" ht="27" customHeight="1" spans="1:19">
      <c r="A13" s="8" t="s">
        <v>61</v>
      </c>
      <c r="B13" s="8" t="s">
        <v>62</v>
      </c>
      <c r="C13" s="8" t="s">
        <v>24</v>
      </c>
      <c r="D13" s="8" t="s">
        <v>25</v>
      </c>
      <c r="E13" s="12" t="s">
        <v>63</v>
      </c>
      <c r="F13" s="8"/>
      <c r="G13" s="8"/>
      <c r="H13" s="8"/>
      <c r="I13" s="8"/>
      <c r="J13" s="8"/>
      <c r="K13" s="9">
        <v>94.5</v>
      </c>
      <c r="L13" s="9">
        <v>108</v>
      </c>
      <c r="M13" s="9">
        <f>K13+L13</f>
        <v>202.5</v>
      </c>
      <c r="N13" s="9">
        <v>86.6</v>
      </c>
      <c r="O13" s="9" t="s">
        <v>57</v>
      </c>
      <c r="P13" s="9">
        <f>ROUND(N13,2)</f>
        <v>86.6</v>
      </c>
      <c r="Q13" s="9">
        <f>ROUND(((M13/3)*50%)+(P13*50%),2)</f>
        <v>77.05</v>
      </c>
      <c r="R13" s="8" t="s">
        <v>22</v>
      </c>
      <c r="S13" s="8" t="s">
        <v>39</v>
      </c>
    </row>
    <row r="14" ht="141" customHeight="1" spans="1:19">
      <c r="A14" s="10" t="s">
        <v>64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6" spans="1:19">
      <c r="P16" s="11"/>
    </row>
    <row r="21" spans="13:13">
      <c r="M21" s="11"/>
    </row>
  </sheetData>
  <mergeCells count="31">
    <mergeCell ref="A1:B1"/>
    <mergeCell ref="A2:S2"/>
    <mergeCell ref="N3:P3"/>
    <mergeCell ref="A14:S14"/>
    <mergeCell ref="A3:A4"/>
    <mergeCell ref="B3:B4"/>
    <mergeCell ref="C3:C4"/>
    <mergeCell ref="D3:D4"/>
    <mergeCell ref="E3:E4"/>
    <mergeCell ref="F3:F4"/>
    <mergeCell ref="F5:F13"/>
    <mergeCell ref="G3:G4"/>
    <mergeCell ref="G5:G13"/>
    <mergeCell ref="H3:H4"/>
    <mergeCell ref="H5:H7"/>
    <mergeCell ref="H8:H10"/>
    <mergeCell ref="H11:H13"/>
    <mergeCell ref="I3:I4"/>
    <mergeCell ref="I5:I7"/>
    <mergeCell ref="I8:I10"/>
    <mergeCell ref="I11:I13"/>
    <mergeCell ref="J3:J4"/>
    <mergeCell ref="J5:J7"/>
    <mergeCell ref="J8:J10"/>
    <mergeCell ref="J11:J13"/>
    <mergeCell ref="K3:K4"/>
    <mergeCell ref="L3:L4"/>
    <mergeCell ref="M3:M4"/>
    <mergeCell ref="Q3:Q4"/>
    <mergeCell ref="R3:R4"/>
    <mergeCell ref="S3:S4"/>
  </mergeCells>
  <pageMargins left="0.393055555555556" right="0.196527777777778" top="0.393055555555556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按准考证号排序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Texas。</cp:lastModifiedBy>
  <dcterms:created xsi:type="dcterms:W3CDTF">2025-12-11T01:25:00Z</dcterms:created>
  <dcterms:modified xsi:type="dcterms:W3CDTF">2025-12-22T08:16:45Z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3EA813F0C9294B30AB2549E997062E6A_13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